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 22\Council Meetings\AGAR\"/>
    </mc:Choice>
  </mc:AlternateContent>
  <xr:revisionPtr revIDLastSave="0" documentId="13_ncr:1_{FC0D2570-C612-4731-ADE6-3C647F1BF6BC}" xr6:coauthVersionLast="47" xr6:coauthVersionMax="47" xr10:uidLastSave="{00000000-0000-0000-0000-000000000000}"/>
  <bookViews>
    <workbookView xWindow="-120" yWindow="-120" windowWidth="20730" windowHeight="11040" xr2:uid="{4F6062CB-37BF-456D-AD9B-B51C30849D13}"/>
  </bookViews>
  <sheets>
    <sheet name="Projected Expenditure" sheetId="1" r:id="rId1"/>
    <sheet name="Notes" sheetId="2" r:id="rId2"/>
    <sheet name="Reserves" sheetId="3" r:id="rId3"/>
  </sheets>
  <definedNames>
    <definedName name="_xlnm.Print_Area" localSheetId="1">Notes!$A$1:$E$90</definedName>
    <definedName name="_xlnm.Print_Area" localSheetId="0">'Projected Expenditure'!$A$1:$E$60</definedName>
    <definedName name="_xlnm.Print_Area" localSheetId="2">Reserves!$A$1:$H$20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1" l="1"/>
  <c r="E59" i="1"/>
  <c r="D59" i="1"/>
  <c r="C40" i="1"/>
  <c r="C31" i="1"/>
  <c r="E10" i="3"/>
  <c r="E14" i="3" s="1"/>
  <c r="F90" i="2"/>
  <c r="C82" i="2"/>
  <c r="C62" i="2"/>
  <c r="D31" i="1"/>
  <c r="C29" i="2"/>
  <c r="E54" i="1"/>
  <c r="D54" i="1"/>
  <c r="B54" i="1"/>
  <c r="D40" i="1"/>
  <c r="B40" i="1"/>
  <c r="B31" i="1"/>
  <c r="E40" i="1" l="1"/>
  <c r="E14" i="1" l="1"/>
  <c r="B14" i="1"/>
  <c r="D45" i="1" l="1"/>
  <c r="C14" i="1" l="1"/>
  <c r="D14" i="1" l="1"/>
  <c r="C45" i="1"/>
  <c r="B45" i="1"/>
  <c r="B59" i="1" s="1"/>
  <c r="C59" i="1" l="1"/>
</calcChain>
</file>

<file path=xl/sharedStrings.xml><?xml version="1.0" encoding="utf-8"?>
<sst xmlns="http://schemas.openxmlformats.org/spreadsheetml/2006/main" count="147" uniqueCount="126">
  <si>
    <t>Budget Income</t>
  </si>
  <si>
    <t>VAT on receipts</t>
  </si>
  <si>
    <t>Precept</t>
  </si>
  <si>
    <t>LCTS Grant</t>
  </si>
  <si>
    <t>Total Income</t>
  </si>
  <si>
    <t>Insurance</t>
  </si>
  <si>
    <t>Bank Interest</t>
  </si>
  <si>
    <t>Grants</t>
  </si>
  <si>
    <t>SLCC</t>
  </si>
  <si>
    <t>ALCC</t>
  </si>
  <si>
    <t>ICO</t>
  </si>
  <si>
    <t>Training</t>
  </si>
  <si>
    <t>Stationery</t>
  </si>
  <si>
    <t>Total Overhead Expenditure</t>
  </si>
  <si>
    <t>Overhead Expenditure</t>
  </si>
  <si>
    <t>VAT on Payments</t>
  </si>
  <si>
    <t>Total Projected</t>
  </si>
  <si>
    <t>Scribe</t>
  </si>
  <si>
    <t>Projected Expenditure and Income - By Cost Centre and Code</t>
  </si>
  <si>
    <t>2021/2022</t>
  </si>
  <si>
    <t>2021/22</t>
  </si>
  <si>
    <t>Budget (inc. Balance CF)</t>
  </si>
  <si>
    <t>Earmarked Reserves</t>
  </si>
  <si>
    <t>Notes</t>
  </si>
  <si>
    <t>Income Items</t>
  </si>
  <si>
    <t>Expenditure Items</t>
  </si>
  <si>
    <t>Forecast Notes</t>
  </si>
  <si>
    <t>Other</t>
  </si>
  <si>
    <t>Total Projected General Reserve Contingency for 2021/22</t>
  </si>
  <si>
    <t>Subscriptions:</t>
  </si>
  <si>
    <t>VAT on Receipts</t>
  </si>
  <si>
    <t xml:space="preserve">Grants </t>
  </si>
  <si>
    <t>Manningtree Town Council</t>
  </si>
  <si>
    <t>Miscellaneous Income</t>
  </si>
  <si>
    <t>General Administration</t>
  </si>
  <si>
    <t>Rent for meeting room</t>
  </si>
  <si>
    <t>Subscription</t>
  </si>
  <si>
    <t>Sundries</t>
  </si>
  <si>
    <t>Website costs</t>
  </si>
  <si>
    <t>Audit (internal and external)</t>
  </si>
  <si>
    <t>Total General Administration</t>
  </si>
  <si>
    <t>Running costs</t>
  </si>
  <si>
    <t>Contract maintenance</t>
  </si>
  <si>
    <t>Public lighting</t>
  </si>
  <si>
    <t>Beach</t>
  </si>
  <si>
    <t>Flower tubs</t>
  </si>
  <si>
    <t>Tree Survey</t>
  </si>
  <si>
    <t>Total Running Costs</t>
  </si>
  <si>
    <t>Grants &amp; Donations</t>
  </si>
  <si>
    <t>Emergency Plan</t>
  </si>
  <si>
    <t>Street Furniture</t>
  </si>
  <si>
    <t>S137</t>
  </si>
  <si>
    <t>Total Grants &amp; Donations</t>
  </si>
  <si>
    <t>Capital Expenditure</t>
  </si>
  <si>
    <t>New Wildlife Sign</t>
  </si>
  <si>
    <t>New Noticeboard</t>
  </si>
  <si>
    <t>Mayor's Allowance</t>
  </si>
  <si>
    <t>Clerk's salary and expenses</t>
  </si>
  <si>
    <t>EALC/NAL Affiliation</t>
  </si>
  <si>
    <t>CVST</t>
  </si>
  <si>
    <t>NALC LCR</t>
  </si>
  <si>
    <t>Friends of Historic Essex</t>
  </si>
  <si>
    <t>CPRE</t>
  </si>
  <si>
    <t>TDALC</t>
  </si>
  <si>
    <t>McAfee Antivirus</t>
  </si>
  <si>
    <t>Zoom subcription</t>
  </si>
  <si>
    <t>No longer needed</t>
  </si>
  <si>
    <t>Do not know what this will be</t>
  </si>
  <si>
    <t>Stamps</t>
  </si>
  <si>
    <t>PO Box</t>
  </si>
  <si>
    <t>Printer cartridges x 4</t>
  </si>
  <si>
    <t>Reams of paper x 10</t>
  </si>
  <si>
    <t>Website</t>
  </si>
  <si>
    <t>12 x £14.99</t>
  </si>
  <si>
    <t>Audit</t>
  </si>
  <si>
    <t>£50 internal audit x 1 a year. £200 in case income or expendtiure exceeds upper level for external audit excemption</t>
  </si>
  <si>
    <t>Based on existing contract</t>
  </si>
  <si>
    <t>Weeding and litter picking</t>
  </si>
  <si>
    <t>Watering flower tubs</t>
  </si>
  <si>
    <t>Grass cutting</t>
  </si>
  <si>
    <t>A&amp;J Lighting</t>
  </si>
  <si>
    <t>E.ON</t>
  </si>
  <si>
    <t>Annual maintenance survey</t>
  </si>
  <si>
    <t>Light outages replacement lamps</t>
  </si>
  <si>
    <t>-</t>
  </si>
  <si>
    <t>Crown Estate</t>
  </si>
  <si>
    <t>Lease cost</t>
  </si>
  <si>
    <t>Sand</t>
  </si>
  <si>
    <t>Increase of £300 to allow for spreading of sand</t>
  </si>
  <si>
    <t>Flower Tubs</t>
  </si>
  <si>
    <t>Twice yearly planting  @ £960</t>
  </si>
  <si>
    <t>Tree survey</t>
  </si>
  <si>
    <t>S137 donations</t>
  </si>
  <si>
    <t>Do not yet know what this will be</t>
  </si>
  <si>
    <t>Other donations</t>
  </si>
  <si>
    <t>Emergency plan</t>
  </si>
  <si>
    <t>£1,000 earmarked in reserves</t>
  </si>
  <si>
    <t>Total Capital Expenditure</t>
  </si>
  <si>
    <t>Sundries/Other</t>
  </si>
  <si>
    <t>General Reserves</t>
  </si>
  <si>
    <t>Quay Street Oak Post project</t>
  </si>
  <si>
    <t>Being reclaimed from 2020/21 year</t>
  </si>
  <si>
    <t>Based on minimum predicted costs for 2021/22</t>
  </si>
  <si>
    <t>Less ringfenced amounts</t>
  </si>
  <si>
    <t>Total earmarked:</t>
  </si>
  <si>
    <t xml:space="preserve">Clerk's Salary </t>
  </si>
  <si>
    <t xml:space="preserve">Expenses </t>
  </si>
  <si>
    <t>salary &amp; expenses used to be listed together</t>
  </si>
  <si>
    <t xml:space="preserve">War Memorial </t>
  </si>
  <si>
    <t xml:space="preserve">Quay Street Parking Project </t>
  </si>
  <si>
    <t>To be reclaimed in 2022/23</t>
  </si>
  <si>
    <t>RESERVES MANNINGTREE TOWN COUNCIL AS AT 31/03/2022</t>
  </si>
  <si>
    <t>Cash In Hand as at 31/03/2022</t>
  </si>
  <si>
    <t>Jubilee</t>
  </si>
  <si>
    <t>Forecast 2022/23</t>
  </si>
  <si>
    <t>Small grant offered for 2022/23</t>
  </si>
  <si>
    <t>Not yet known</t>
  </si>
  <si>
    <t>Not Known but there will be 50% of training costs for the clerk back from Frating PC</t>
  </si>
  <si>
    <t>£20 per meeting, 11 x 2hr mtgs full council, 3 x 1hr finance mtgs, potential 2 x extraordinary 2hr</t>
  </si>
  <si>
    <t xml:space="preserve">Pay scale - £12.95 per hour - 15 per week - plus working from home allowance, mileage &amp; expenses </t>
  </si>
  <si>
    <t>Due to renew for 2022/23, expect increase in cost</t>
  </si>
  <si>
    <t xml:space="preserve">not needed as have a print plan </t>
  </si>
  <si>
    <t>Increased due to rising costs - full cost not yet known</t>
  </si>
  <si>
    <t xml:space="preserve">Jubilee </t>
  </si>
  <si>
    <t xml:space="preserve"> </t>
  </si>
  <si>
    <t>Actual YTD As at 31.03.22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</si>
</sst>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&quot;£&quot;#,##0_);[Red]\(&quot;£&quot;#,##0\)"/>
    <numFmt numFmtId="165" formatCode="&quot;£&quot;#,##0.00"/>
    <numFmt numFmtId="166" formatCode="_-[$£-809]* #,##0.00_-;\-[$£-809]* #,##0.00_-;_-[$£-809]* &quot;-&quot;??_-;_-@_-"/>
    <numFmt numFmtId="168" formatCode="_-&quot;£&quot;* #,##0.00_-;\-&quot;£&quot;* #,##0.00_-;_-&quot;£&quot;* &quot;-&quot;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08">
    <xf numFmtId="0" fontId="0" fillId="0" borderId="0" xfId="0"/>
    <xf numFmtId="42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5" xfId="0" applyFont="1" applyBorder="1"/>
    <xf numFmtId="44" fontId="0" fillId="0" borderId="6" xfId="0" applyNumberFormat="1" applyBorder="1"/>
    <xf numFmtId="42" fontId="0" fillId="0" borderId="0" xfId="0" applyNumberFormat="1" applyBorder="1"/>
    <xf numFmtId="42" fontId="0" fillId="0" borderId="6" xfId="0" applyNumberFormat="1" applyBorder="1"/>
    <xf numFmtId="0" fontId="1" fillId="0" borderId="7" xfId="0" applyFont="1" applyBorder="1"/>
    <xf numFmtId="42" fontId="1" fillId="0" borderId="8" xfId="0" applyNumberFormat="1" applyFont="1" applyBorder="1"/>
    <xf numFmtId="0" fontId="3" fillId="0" borderId="5" xfId="0" applyFont="1" applyBorder="1"/>
    <xf numFmtId="0" fontId="4" fillId="0" borderId="5" xfId="0" applyFont="1" applyBorder="1"/>
    <xf numFmtId="42" fontId="1" fillId="0" borderId="0" xfId="0" applyNumberFormat="1" applyFont="1" applyBorder="1"/>
    <xf numFmtId="42" fontId="1" fillId="0" borderId="6" xfId="0" applyNumberFormat="1" applyFont="1" applyBorder="1"/>
    <xf numFmtId="0" fontId="1" fillId="0" borderId="5" xfId="0" applyFont="1" applyBorder="1"/>
    <xf numFmtId="0" fontId="0" fillId="0" borderId="5" xfId="0" applyFont="1" applyBorder="1"/>
    <xf numFmtId="44" fontId="0" fillId="0" borderId="5" xfId="0" applyNumberFormat="1" applyBorder="1"/>
    <xf numFmtId="42" fontId="0" fillId="0" borderId="5" xfId="0" applyNumberFormat="1" applyBorder="1"/>
    <xf numFmtId="42" fontId="1" fillId="0" borderId="5" xfId="0" applyNumberFormat="1" applyFont="1" applyBorder="1"/>
    <xf numFmtId="8" fontId="0" fillId="0" borderId="0" xfId="0" applyNumberFormat="1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42" fontId="1" fillId="0" borderId="0" xfId="0" applyNumberFormat="1" applyFont="1"/>
    <xf numFmtId="0" fontId="0" fillId="0" borderId="0" xfId="0" applyAlignment="1">
      <alignment vertical="top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/>
    <xf numFmtId="0" fontId="3" fillId="0" borderId="0" xfId="0" applyFont="1"/>
    <xf numFmtId="0" fontId="1" fillId="0" borderId="0" xfId="0" applyFont="1" applyBorder="1"/>
    <xf numFmtId="0" fontId="0" fillId="0" borderId="0" xfId="0" applyFont="1" applyFill="1" applyBorder="1"/>
    <xf numFmtId="0" fontId="1" fillId="0" borderId="10" xfId="0" applyFont="1" applyBorder="1"/>
    <xf numFmtId="42" fontId="0" fillId="0" borderId="0" xfId="0" applyNumberFormat="1" applyFont="1" applyBorder="1"/>
    <xf numFmtId="0" fontId="0" fillId="0" borderId="5" xfId="0" applyBorder="1" applyAlignment="1">
      <alignment vertical="top"/>
    </xf>
    <xf numFmtId="42" fontId="0" fillId="0" borderId="5" xfId="0" applyNumberFormat="1" applyFont="1" applyBorder="1"/>
    <xf numFmtId="0" fontId="0" fillId="0" borderId="0" xfId="0" applyFont="1"/>
    <xf numFmtId="49" fontId="0" fillId="0" borderId="0" xfId="0" applyNumberFormat="1" applyAlignment="1">
      <alignment wrapText="1"/>
    </xf>
    <xf numFmtId="4" fontId="2" fillId="0" borderId="0" xfId="0" applyNumberFormat="1" applyFont="1"/>
    <xf numFmtId="165" fontId="0" fillId="0" borderId="0" xfId="0" applyNumberFormat="1" applyAlignment="1">
      <alignment horizontal="right"/>
    </xf>
    <xf numFmtId="165" fontId="0" fillId="0" borderId="0" xfId="0" applyNumberFormat="1"/>
    <xf numFmtId="0" fontId="8" fillId="0" borderId="0" xfId="0" applyFont="1"/>
    <xf numFmtId="4" fontId="0" fillId="0" borderId="0" xfId="0" applyNumberFormat="1"/>
    <xf numFmtId="165" fontId="1" fillId="0" borderId="0" xfId="0" applyNumberFormat="1" applyFont="1"/>
    <xf numFmtId="4" fontId="0" fillId="0" borderId="0" xfId="0" applyNumberFormat="1" applyAlignment="1">
      <alignment horizontal="left"/>
    </xf>
    <xf numFmtId="0" fontId="0" fillId="0" borderId="0" xfId="0" applyFont="1" applyBorder="1"/>
    <xf numFmtId="165" fontId="2" fillId="0" borderId="11" xfId="0" applyNumberFormat="1" applyFont="1" applyBorder="1"/>
    <xf numFmtId="4" fontId="1" fillId="0" borderId="11" xfId="0" applyNumberFormat="1" applyFont="1" applyBorder="1" applyAlignment="1">
      <alignment horizontal="left"/>
    </xf>
    <xf numFmtId="0" fontId="1" fillId="0" borderId="11" xfId="0" applyFont="1" applyBorder="1"/>
    <xf numFmtId="165" fontId="0" fillId="0" borderId="11" xfId="0" applyNumberFormat="1" applyBorder="1"/>
    <xf numFmtId="42" fontId="7" fillId="0" borderId="9" xfId="0" applyNumberFormat="1" applyFont="1" applyBorder="1"/>
    <xf numFmtId="42" fontId="1" fillId="0" borderId="9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wrapText="1"/>
    </xf>
    <xf numFmtId="42" fontId="6" fillId="0" borderId="5" xfId="0" applyNumberFormat="1" applyFont="1" applyBorder="1"/>
    <xf numFmtId="42" fontId="1" fillId="0" borderId="10" xfId="0" applyNumberFormat="1" applyFont="1" applyBorder="1"/>
    <xf numFmtId="42" fontId="6" fillId="0" borderId="0" xfId="0" applyNumberFormat="1" applyFont="1" applyBorder="1"/>
    <xf numFmtId="42" fontId="6" fillId="0" borderId="0" xfId="0" applyNumberFormat="1" applyFont="1"/>
    <xf numFmtId="44" fontId="6" fillId="0" borderId="9" xfId="0" applyNumberFormat="1" applyFont="1" applyBorder="1"/>
    <xf numFmtId="42" fontId="6" fillId="0" borderId="9" xfId="0" applyNumberFormat="1" applyFont="1" applyBorder="1"/>
    <xf numFmtId="42" fontId="6" fillId="0" borderId="12" xfId="0" applyNumberFormat="1" applyFont="1" applyBorder="1"/>
    <xf numFmtId="165" fontId="0" fillId="0" borderId="0" xfId="0" applyNumberFormat="1" applyBorder="1"/>
    <xf numFmtId="42" fontId="1" fillId="0" borderId="0" xfId="0" applyNumberFormat="1" applyFont="1" applyAlignment="1">
      <alignment vertical="top"/>
    </xf>
    <xf numFmtId="42" fontId="0" fillId="0" borderId="0" xfId="0" applyNumberFormat="1" applyAlignment="1">
      <alignment vertical="top"/>
    </xf>
    <xf numFmtId="0" fontId="0" fillId="0" borderId="0" xfId="0" applyAlignment="1">
      <alignment wrapText="1"/>
    </xf>
    <xf numFmtId="4" fontId="0" fillId="0" borderId="0" xfId="0" applyNumberFormat="1" applyFont="1" applyAlignment="1">
      <alignment horizontal="left"/>
    </xf>
    <xf numFmtId="165" fontId="0" fillId="0" borderId="0" xfId="0" applyNumberFormat="1" applyFont="1" applyFill="1" applyBorder="1"/>
    <xf numFmtId="42" fontId="6" fillId="0" borderId="6" xfId="0" applyNumberFormat="1" applyFont="1" applyFill="1" applyBorder="1"/>
    <xf numFmtId="42" fontId="0" fillId="0" borderId="6" xfId="0" applyNumberFormat="1" applyFont="1" applyFill="1" applyBorder="1"/>
    <xf numFmtId="42" fontId="0" fillId="0" borderId="6" xfId="0" applyNumberFormat="1" applyFill="1" applyBorder="1"/>
    <xf numFmtId="42" fontId="1" fillId="0" borderId="0" xfId="0" applyNumberFormat="1" applyFont="1" applyFill="1" applyAlignment="1">
      <alignment vertical="top"/>
    </xf>
    <xf numFmtId="42" fontId="1" fillId="0" borderId="7" xfId="0" applyNumberFormat="1" applyFont="1" applyBorder="1"/>
    <xf numFmtId="42" fontId="0" fillId="0" borderId="9" xfId="0" applyNumberFormat="1" applyBorder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42" fontId="7" fillId="0" borderId="6" xfId="0" applyNumberFormat="1" applyFont="1" applyBorder="1"/>
    <xf numFmtId="44" fontId="0" fillId="0" borderId="12" xfId="0" applyNumberFormat="1" applyBorder="1"/>
    <xf numFmtId="42" fontId="0" fillId="0" borderId="9" xfId="0" applyNumberFormat="1" applyFont="1" applyBorder="1"/>
    <xf numFmtId="0" fontId="7" fillId="0" borderId="10" xfId="0" applyFont="1" applyBorder="1" applyAlignment="1">
      <alignment horizontal="center" vertical="top" wrapText="1"/>
    </xf>
    <xf numFmtId="0" fontId="0" fillId="0" borderId="8" xfId="0" applyBorder="1"/>
    <xf numFmtId="42" fontId="7" fillId="0" borderId="0" xfId="0" applyNumberFormat="1" applyFont="1" applyBorder="1"/>
    <xf numFmtId="165" fontId="1" fillId="0" borderId="0" xfId="0" applyNumberFormat="1" applyFont="1" applyBorder="1"/>
    <xf numFmtId="42" fontId="6" fillId="0" borderId="6" xfId="0" applyNumberFormat="1" applyFont="1" applyBorder="1"/>
    <xf numFmtId="0" fontId="0" fillId="0" borderId="0" xfId="0" applyFont="1" applyAlignment="1">
      <alignment vertical="top"/>
    </xf>
    <xf numFmtId="42" fontId="0" fillId="0" borderId="0" xfId="0" applyNumberFormat="1" applyFont="1"/>
    <xf numFmtId="8" fontId="0" fillId="0" borderId="0" xfId="0" applyNumberFormat="1" applyFont="1" applyAlignment="1">
      <alignment wrapText="1"/>
    </xf>
    <xf numFmtId="42" fontId="0" fillId="0" borderId="0" xfId="0" applyNumberFormat="1" applyFont="1" applyAlignment="1">
      <alignment vertical="top"/>
    </xf>
    <xf numFmtId="8" fontId="0" fillId="0" borderId="0" xfId="0" applyNumberFormat="1" applyFont="1" applyAlignment="1">
      <alignment vertical="top" wrapText="1"/>
    </xf>
    <xf numFmtId="164" fontId="0" fillId="0" borderId="0" xfId="0" applyNumberFormat="1" applyFont="1" applyAlignment="1">
      <alignment wrapText="1"/>
    </xf>
    <xf numFmtId="166" fontId="6" fillId="0" borderId="5" xfId="1" applyNumberFormat="1" applyFont="1" applyBorder="1"/>
    <xf numFmtId="166" fontId="0" fillId="0" borderId="6" xfId="1" applyNumberFormat="1" applyFont="1" applyBorder="1"/>
    <xf numFmtId="166" fontId="6" fillId="0" borderId="6" xfId="1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168" fontId="0" fillId="0" borderId="9" xfId="0" applyNumberFormat="1" applyBorder="1"/>
    <xf numFmtId="168" fontId="0" fillId="0" borderId="9" xfId="0" applyNumberFormat="1" applyFill="1" applyBorder="1"/>
    <xf numFmtId="168" fontId="1" fillId="0" borderId="10" xfId="0" applyNumberFormat="1" applyFont="1" applyBorder="1"/>
    <xf numFmtId="168" fontId="1" fillId="0" borderId="9" xfId="0" applyNumberFormat="1" applyFont="1" applyBorder="1"/>
    <xf numFmtId="168" fontId="0" fillId="0" borderId="9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07CE-56CE-4763-A15F-6CAC279E4A60}">
  <sheetPr>
    <pageSetUpPr fitToPage="1"/>
  </sheetPr>
  <dimension ref="A1:F73"/>
  <sheetViews>
    <sheetView tabSelected="1" topLeftCell="A46" zoomScaleNormal="100" workbookViewId="0">
      <selection activeCell="C22" sqref="C22"/>
    </sheetView>
  </sheetViews>
  <sheetFormatPr defaultColWidth="8.7109375" defaultRowHeight="15" x14ac:dyDescent="0.25"/>
  <cols>
    <col min="1" max="1" width="35.7109375" customWidth="1"/>
    <col min="2" max="2" width="12.7109375" bestFit="1" customWidth="1"/>
    <col min="3" max="3" width="13.42578125" bestFit="1" customWidth="1"/>
    <col min="4" max="4" width="14.140625" customWidth="1"/>
    <col min="5" max="5" width="14.5703125" customWidth="1"/>
  </cols>
  <sheetData>
    <row r="1" spans="1:5" x14ac:dyDescent="0.25">
      <c r="A1" s="95" t="s">
        <v>32</v>
      </c>
      <c r="B1" s="96"/>
      <c r="C1" s="96"/>
      <c r="D1" s="96"/>
    </row>
    <row r="2" spans="1:5" x14ac:dyDescent="0.25">
      <c r="A2" s="95" t="s">
        <v>18</v>
      </c>
      <c r="B2" s="96"/>
      <c r="C2" s="96"/>
      <c r="D2" s="96"/>
    </row>
    <row r="3" spans="1:5" x14ac:dyDescent="0.25">
      <c r="A3" s="97" t="s">
        <v>19</v>
      </c>
      <c r="B3" s="98"/>
      <c r="C3" s="98"/>
      <c r="D3" s="98"/>
    </row>
    <row r="4" spans="1:5" x14ac:dyDescent="0.25">
      <c r="A4" s="2"/>
      <c r="B4" s="2"/>
      <c r="C4" s="3"/>
      <c r="D4" s="3"/>
      <c r="E4" s="4"/>
    </row>
    <row r="5" spans="1:5" x14ac:dyDescent="0.25">
      <c r="A5" s="5"/>
      <c r="B5" s="100" t="s">
        <v>20</v>
      </c>
      <c r="C5" s="101"/>
      <c r="D5" s="102"/>
      <c r="E5" s="82"/>
    </row>
    <row r="6" spans="1:5" ht="30" customHeight="1" x14ac:dyDescent="0.25">
      <c r="A6" s="5"/>
      <c r="B6" s="75" t="s">
        <v>21</v>
      </c>
      <c r="C6" s="76" t="s">
        <v>125</v>
      </c>
      <c r="D6" s="77" t="s">
        <v>16</v>
      </c>
      <c r="E6" s="81" t="s">
        <v>22</v>
      </c>
    </row>
    <row r="7" spans="1:5" x14ac:dyDescent="0.25">
      <c r="A7" s="7" t="s">
        <v>0</v>
      </c>
      <c r="B7" s="19"/>
      <c r="C7" s="79"/>
      <c r="D7" s="8"/>
      <c r="E7" s="60"/>
    </row>
    <row r="8" spans="1:5" x14ac:dyDescent="0.25">
      <c r="A8" s="5" t="s">
        <v>1</v>
      </c>
      <c r="B8" s="56">
        <v>0</v>
      </c>
      <c r="C8" s="103">
        <v>1443.73</v>
      </c>
      <c r="D8" s="10">
        <v>1443.73</v>
      </c>
      <c r="E8" s="61">
        <v>0</v>
      </c>
    </row>
    <row r="9" spans="1:5" x14ac:dyDescent="0.25">
      <c r="A9" s="5" t="s">
        <v>2</v>
      </c>
      <c r="B9" s="56">
        <v>23503</v>
      </c>
      <c r="C9" s="104">
        <v>23703.5</v>
      </c>
      <c r="D9" s="10">
        <v>23503</v>
      </c>
      <c r="E9" s="61">
        <v>0</v>
      </c>
    </row>
    <row r="10" spans="1:5" x14ac:dyDescent="0.25">
      <c r="A10" s="5" t="s">
        <v>3</v>
      </c>
      <c r="B10" s="56">
        <v>0</v>
      </c>
      <c r="C10" s="104">
        <v>200.5</v>
      </c>
      <c r="D10" s="10">
        <v>401</v>
      </c>
      <c r="E10" s="61">
        <v>0</v>
      </c>
    </row>
    <row r="11" spans="1:5" x14ac:dyDescent="0.25">
      <c r="A11" s="5" t="s">
        <v>6</v>
      </c>
      <c r="B11" s="56">
        <v>20</v>
      </c>
      <c r="C11" s="103">
        <v>1.87</v>
      </c>
      <c r="D11" s="10">
        <v>5</v>
      </c>
      <c r="E11" s="61">
        <v>0</v>
      </c>
    </row>
    <row r="12" spans="1:5" x14ac:dyDescent="0.25">
      <c r="A12" s="5" t="s">
        <v>7</v>
      </c>
      <c r="B12" s="56">
        <v>0</v>
      </c>
      <c r="C12" s="103">
        <v>1500</v>
      </c>
      <c r="D12" s="10">
        <v>2301.3200000000002</v>
      </c>
      <c r="E12" s="61">
        <v>0</v>
      </c>
    </row>
    <row r="13" spans="1:5" x14ac:dyDescent="0.25">
      <c r="A13" s="5" t="s">
        <v>33</v>
      </c>
      <c r="B13" s="56"/>
      <c r="C13" s="103">
        <v>2426.2399999999998</v>
      </c>
      <c r="D13" s="10">
        <v>0</v>
      </c>
      <c r="E13" s="61"/>
    </row>
    <row r="14" spans="1:5" x14ac:dyDescent="0.25">
      <c r="A14" s="11" t="s">
        <v>4</v>
      </c>
      <c r="B14" s="73">
        <f>SUM(B8:B13)</f>
        <v>23523</v>
      </c>
      <c r="C14" s="105">
        <f>SUM(C8:C13)</f>
        <v>29275.839999999997</v>
      </c>
      <c r="D14" s="12">
        <f>SUM(D8:D13)</f>
        <v>27654.05</v>
      </c>
      <c r="E14" s="57">
        <f>SUM(E8:E13)</f>
        <v>0</v>
      </c>
    </row>
    <row r="15" spans="1:5" x14ac:dyDescent="0.25">
      <c r="A15" s="5"/>
      <c r="B15" s="20"/>
      <c r="C15" s="74"/>
      <c r="D15" s="10"/>
      <c r="E15" s="62"/>
    </row>
    <row r="16" spans="1:5" x14ac:dyDescent="0.25">
      <c r="A16" s="7" t="s">
        <v>14</v>
      </c>
      <c r="B16" s="20"/>
      <c r="C16" s="74"/>
      <c r="D16" s="10"/>
      <c r="E16" s="61"/>
    </row>
    <row r="17" spans="1:6" x14ac:dyDescent="0.25">
      <c r="A17" s="7"/>
      <c r="B17" s="20"/>
      <c r="C17" s="74"/>
      <c r="D17" s="10"/>
      <c r="E17" s="61"/>
    </row>
    <row r="18" spans="1:6" x14ac:dyDescent="0.25">
      <c r="A18" s="13" t="s">
        <v>15</v>
      </c>
      <c r="B18" s="20">
        <v>0</v>
      </c>
      <c r="C18" s="103">
        <v>2848.9</v>
      </c>
      <c r="D18" s="71">
        <v>2849</v>
      </c>
      <c r="E18" s="61">
        <v>0</v>
      </c>
      <c r="F18" t="s">
        <v>110</v>
      </c>
    </row>
    <row r="19" spans="1:6" x14ac:dyDescent="0.25">
      <c r="A19" s="7"/>
      <c r="B19" s="20"/>
      <c r="C19" s="103"/>
      <c r="D19" s="10"/>
      <c r="E19" s="61"/>
    </row>
    <row r="20" spans="1:6" x14ac:dyDescent="0.25">
      <c r="A20" s="17" t="s">
        <v>34</v>
      </c>
      <c r="B20" s="20"/>
      <c r="C20" s="103"/>
      <c r="D20" s="10"/>
      <c r="E20" s="61"/>
    </row>
    <row r="21" spans="1:6" x14ac:dyDescent="0.25">
      <c r="A21" s="13" t="s">
        <v>105</v>
      </c>
      <c r="B21" s="56">
        <v>9000</v>
      </c>
      <c r="C21" s="103">
        <v>9881.6</v>
      </c>
      <c r="D21" s="10">
        <v>8900</v>
      </c>
      <c r="E21" s="61">
        <v>0</v>
      </c>
      <c r="F21" t="s">
        <v>107</v>
      </c>
    </row>
    <row r="22" spans="1:6" x14ac:dyDescent="0.25">
      <c r="A22" s="13" t="s">
        <v>106</v>
      </c>
      <c r="B22" s="56">
        <v>0</v>
      </c>
      <c r="C22" s="103">
        <v>800.25</v>
      </c>
      <c r="D22" s="10"/>
      <c r="E22" s="61"/>
    </row>
    <row r="23" spans="1:6" x14ac:dyDescent="0.25">
      <c r="A23" s="13" t="s">
        <v>35</v>
      </c>
      <c r="B23" s="56">
        <v>160</v>
      </c>
      <c r="C23" s="103">
        <v>90</v>
      </c>
      <c r="D23" s="10">
        <v>160</v>
      </c>
      <c r="E23" s="61">
        <v>0</v>
      </c>
    </row>
    <row r="24" spans="1:6" x14ac:dyDescent="0.25">
      <c r="A24" s="13" t="s">
        <v>5</v>
      </c>
      <c r="B24" s="56">
        <v>650</v>
      </c>
      <c r="C24" s="103">
        <v>418.23</v>
      </c>
      <c r="D24" s="10">
        <v>650</v>
      </c>
      <c r="E24" s="61">
        <v>0</v>
      </c>
    </row>
    <row r="25" spans="1:6" x14ac:dyDescent="0.25">
      <c r="A25" s="13" t="s">
        <v>36</v>
      </c>
      <c r="B25" s="56">
        <v>949</v>
      </c>
      <c r="C25" s="103">
        <v>469.01</v>
      </c>
      <c r="D25" s="69">
        <v>800</v>
      </c>
      <c r="E25" s="61">
        <v>0</v>
      </c>
    </row>
    <row r="26" spans="1:6" x14ac:dyDescent="0.25">
      <c r="A26" s="13" t="s">
        <v>11</v>
      </c>
      <c r="B26" s="56">
        <v>360</v>
      </c>
      <c r="C26" s="103">
        <v>1185.3399999999999</v>
      </c>
      <c r="D26" s="10">
        <v>0</v>
      </c>
      <c r="E26" s="61">
        <v>0</v>
      </c>
    </row>
    <row r="27" spans="1:6" x14ac:dyDescent="0.25">
      <c r="A27" s="13" t="s">
        <v>37</v>
      </c>
      <c r="B27" s="56">
        <v>270</v>
      </c>
      <c r="C27" s="103">
        <v>554.17999999999995</v>
      </c>
      <c r="D27" s="10">
        <v>265</v>
      </c>
      <c r="E27" s="61">
        <v>0</v>
      </c>
    </row>
    <row r="28" spans="1:6" x14ac:dyDescent="0.25">
      <c r="A28" s="13" t="s">
        <v>12</v>
      </c>
      <c r="B28" s="56">
        <v>453</v>
      </c>
      <c r="C28" s="103">
        <v>142.84</v>
      </c>
      <c r="D28" s="10">
        <v>453</v>
      </c>
      <c r="E28" s="61">
        <v>0</v>
      </c>
    </row>
    <row r="29" spans="1:6" x14ac:dyDescent="0.25">
      <c r="A29" s="13" t="s">
        <v>38</v>
      </c>
      <c r="B29" s="56">
        <v>180</v>
      </c>
      <c r="C29" s="103">
        <v>346.88</v>
      </c>
      <c r="D29" s="10">
        <v>180</v>
      </c>
      <c r="E29" s="61">
        <v>0</v>
      </c>
    </row>
    <row r="30" spans="1:6" x14ac:dyDescent="0.25">
      <c r="A30" s="13" t="s">
        <v>39</v>
      </c>
      <c r="B30" s="56">
        <v>250</v>
      </c>
      <c r="C30" s="103">
        <v>50</v>
      </c>
      <c r="D30" s="10">
        <v>250</v>
      </c>
      <c r="E30" s="61"/>
    </row>
    <row r="31" spans="1:6" x14ac:dyDescent="0.25">
      <c r="A31" s="14" t="s">
        <v>40</v>
      </c>
      <c r="B31" s="21">
        <f>SUM(B21:B30)</f>
        <v>12272</v>
      </c>
      <c r="C31" s="106">
        <f>SUM(C21:C30)</f>
        <v>13938.33</v>
      </c>
      <c r="D31" s="16">
        <f>SUM(D21:D30)</f>
        <v>11658</v>
      </c>
      <c r="E31" s="61">
        <v>0</v>
      </c>
    </row>
    <row r="32" spans="1:6" x14ac:dyDescent="0.25">
      <c r="A32" s="5"/>
      <c r="B32" s="20"/>
      <c r="C32" s="74"/>
      <c r="D32" s="10"/>
      <c r="E32" s="52"/>
    </row>
    <row r="33" spans="1:5" x14ac:dyDescent="0.25">
      <c r="A33" s="17" t="s">
        <v>41</v>
      </c>
      <c r="B33" s="20"/>
      <c r="C33" s="74"/>
      <c r="D33" s="10"/>
      <c r="E33" s="61"/>
    </row>
    <row r="34" spans="1:5" x14ac:dyDescent="0.25">
      <c r="A34" s="13" t="s">
        <v>42</v>
      </c>
      <c r="B34" s="56">
        <v>1744</v>
      </c>
      <c r="C34" s="103">
        <v>788</v>
      </c>
      <c r="D34" s="10">
        <v>1744</v>
      </c>
      <c r="E34" s="61"/>
    </row>
    <row r="35" spans="1:5" x14ac:dyDescent="0.25">
      <c r="A35" s="13" t="s">
        <v>43</v>
      </c>
      <c r="B35" s="56">
        <v>2583</v>
      </c>
      <c r="C35" s="104">
        <v>2070.64</v>
      </c>
      <c r="D35" s="10">
        <v>2083</v>
      </c>
      <c r="E35" s="61">
        <v>0</v>
      </c>
    </row>
    <row r="36" spans="1:5" x14ac:dyDescent="0.25">
      <c r="A36" s="13" t="s">
        <v>44</v>
      </c>
      <c r="B36" s="56">
        <v>1284</v>
      </c>
      <c r="C36" s="103">
        <v>1388.18</v>
      </c>
      <c r="D36" s="10">
        <v>1584</v>
      </c>
      <c r="E36" s="61">
        <v>0</v>
      </c>
    </row>
    <row r="37" spans="1:5" x14ac:dyDescent="0.25">
      <c r="A37" s="13" t="s">
        <v>37</v>
      </c>
      <c r="B37" s="56">
        <v>0</v>
      </c>
      <c r="C37" s="103">
        <v>780.93</v>
      </c>
      <c r="D37" s="10">
        <v>0</v>
      </c>
      <c r="E37" s="85"/>
    </row>
    <row r="38" spans="1:5" x14ac:dyDescent="0.25">
      <c r="A38" s="13" t="s">
        <v>45</v>
      </c>
      <c r="B38" s="56">
        <v>1920</v>
      </c>
      <c r="C38" s="103">
        <v>1920</v>
      </c>
      <c r="D38" s="10">
        <v>1920</v>
      </c>
      <c r="E38" s="85"/>
    </row>
    <row r="39" spans="1:5" x14ac:dyDescent="0.25">
      <c r="A39" s="13" t="s">
        <v>46</v>
      </c>
      <c r="B39" s="56">
        <v>200</v>
      </c>
      <c r="C39" s="103">
        <v>450</v>
      </c>
      <c r="D39" s="10">
        <v>150</v>
      </c>
      <c r="E39" s="85"/>
    </row>
    <row r="40" spans="1:5" x14ac:dyDescent="0.25">
      <c r="A40" s="14" t="s">
        <v>47</v>
      </c>
      <c r="B40" s="21">
        <f>SUM(B34:B39)</f>
        <v>7731</v>
      </c>
      <c r="C40" s="106">
        <f>SUM(C34:C39)</f>
        <v>7397.75</v>
      </c>
      <c r="D40" s="78">
        <f>SUM(D34:D39)</f>
        <v>7481</v>
      </c>
      <c r="E40" s="78">
        <f>SUM(E34:E36)</f>
        <v>0</v>
      </c>
    </row>
    <row r="41" spans="1:5" x14ac:dyDescent="0.25">
      <c r="A41" s="14"/>
      <c r="B41" s="21"/>
      <c r="C41" s="53"/>
      <c r="D41" s="16"/>
      <c r="E41" s="52"/>
    </row>
    <row r="42" spans="1:5" x14ac:dyDescent="0.25">
      <c r="A42" s="17" t="s">
        <v>48</v>
      </c>
      <c r="B42" s="20"/>
      <c r="C42" s="74"/>
      <c r="D42" s="10"/>
      <c r="E42" s="52"/>
    </row>
    <row r="43" spans="1:5" x14ac:dyDescent="0.25">
      <c r="A43" s="13" t="s">
        <v>51</v>
      </c>
      <c r="B43" s="20">
        <v>1000</v>
      </c>
      <c r="C43" s="104">
        <v>840.2</v>
      </c>
      <c r="D43" s="10">
        <v>0</v>
      </c>
      <c r="E43" s="61">
        <v>0</v>
      </c>
    </row>
    <row r="44" spans="1:5" x14ac:dyDescent="0.25">
      <c r="A44" s="13" t="s">
        <v>27</v>
      </c>
      <c r="B44" s="20">
        <v>1000</v>
      </c>
      <c r="C44" s="103">
        <v>0</v>
      </c>
      <c r="D44" s="10">
        <v>0</v>
      </c>
      <c r="E44" s="61">
        <v>0</v>
      </c>
    </row>
    <row r="45" spans="1:5" x14ac:dyDescent="0.25">
      <c r="A45" s="14" t="s">
        <v>52</v>
      </c>
      <c r="B45" s="21">
        <f>SUM(B43:B44)</f>
        <v>2000</v>
      </c>
      <c r="C45" s="106">
        <f>SUM(C43:C44)</f>
        <v>840.2</v>
      </c>
      <c r="D45" s="78">
        <f>SUM(D43:D44)</f>
        <v>0</v>
      </c>
      <c r="E45" s="61">
        <v>0</v>
      </c>
    </row>
    <row r="46" spans="1:5" x14ac:dyDescent="0.25">
      <c r="A46" s="5"/>
      <c r="B46" s="20"/>
      <c r="C46" s="74"/>
      <c r="D46" s="10"/>
      <c r="E46" s="52"/>
    </row>
    <row r="47" spans="1:5" x14ac:dyDescent="0.25">
      <c r="A47" s="17" t="s">
        <v>53</v>
      </c>
      <c r="B47" s="20"/>
      <c r="C47" s="74"/>
      <c r="D47" s="10"/>
      <c r="E47" s="61"/>
    </row>
    <row r="48" spans="1:5" x14ac:dyDescent="0.25">
      <c r="A48" s="18" t="s">
        <v>49</v>
      </c>
      <c r="B48" s="56">
        <v>0</v>
      </c>
      <c r="C48" s="103">
        <v>0</v>
      </c>
      <c r="D48" s="10">
        <v>0</v>
      </c>
      <c r="E48" s="61">
        <v>1000</v>
      </c>
    </row>
    <row r="49" spans="1:5" x14ac:dyDescent="0.25">
      <c r="A49" s="18" t="s">
        <v>50</v>
      </c>
      <c r="B49" s="56">
        <v>0</v>
      </c>
      <c r="C49" s="103">
        <v>4005.09</v>
      </c>
      <c r="D49" s="10">
        <v>2301.3200000000002</v>
      </c>
      <c r="E49" s="61">
        <v>3000</v>
      </c>
    </row>
    <row r="50" spans="1:5" x14ac:dyDescent="0.25">
      <c r="A50" s="18" t="s">
        <v>54</v>
      </c>
      <c r="B50" s="56">
        <v>0</v>
      </c>
      <c r="C50" s="103">
        <v>0</v>
      </c>
      <c r="D50" s="10">
        <v>0</v>
      </c>
      <c r="E50" s="61">
        <v>1000</v>
      </c>
    </row>
    <row r="51" spans="1:5" x14ac:dyDescent="0.25">
      <c r="A51" s="18" t="s">
        <v>55</v>
      </c>
      <c r="B51" s="56">
        <v>2000</v>
      </c>
      <c r="C51" s="103">
        <v>425</v>
      </c>
      <c r="D51" s="10">
        <v>2000</v>
      </c>
      <c r="E51" s="61">
        <v>0</v>
      </c>
    </row>
    <row r="52" spans="1:5" x14ac:dyDescent="0.25">
      <c r="A52" s="18" t="s">
        <v>108</v>
      </c>
      <c r="B52" s="92"/>
      <c r="C52" s="107">
        <v>350</v>
      </c>
      <c r="D52" s="93"/>
      <c r="E52" s="94"/>
    </row>
    <row r="53" spans="1:5" x14ac:dyDescent="0.25">
      <c r="A53" s="18" t="s">
        <v>109</v>
      </c>
      <c r="B53" s="92"/>
      <c r="C53" s="107">
        <v>2320</v>
      </c>
      <c r="D53" s="93"/>
      <c r="E53" s="94"/>
    </row>
    <row r="54" spans="1:5" x14ac:dyDescent="0.25">
      <c r="A54" s="17" t="s">
        <v>97</v>
      </c>
      <c r="B54" s="21">
        <f>SUM(B48:B51)</f>
        <v>2000</v>
      </c>
      <c r="C54" s="106">
        <f>SUM(C46:C53)</f>
        <v>7100.09</v>
      </c>
      <c r="D54" s="78">
        <f>SUM(D48:D51)</f>
        <v>4301.32</v>
      </c>
      <c r="E54" s="78">
        <f>SUM(E48:E51)</f>
        <v>5000</v>
      </c>
    </row>
    <row r="55" spans="1:5" x14ac:dyDescent="0.25">
      <c r="A55" s="17"/>
      <c r="B55" s="21"/>
      <c r="C55" s="53"/>
      <c r="D55" s="16"/>
      <c r="E55" s="52">
        <v>0</v>
      </c>
    </row>
    <row r="56" spans="1:5" x14ac:dyDescent="0.25">
      <c r="A56" s="17" t="s">
        <v>56</v>
      </c>
      <c r="B56" s="21">
        <v>400</v>
      </c>
      <c r="C56" s="53">
        <v>0</v>
      </c>
      <c r="D56" s="16">
        <v>0</v>
      </c>
      <c r="E56" s="52">
        <v>0</v>
      </c>
    </row>
    <row r="57" spans="1:5" x14ac:dyDescent="0.25">
      <c r="A57" s="17"/>
      <c r="B57" s="21"/>
      <c r="C57" s="53"/>
      <c r="D57" s="16"/>
      <c r="E57" s="52"/>
    </row>
    <row r="58" spans="1:5" s="38" customFormat="1" x14ac:dyDescent="0.25">
      <c r="A58" s="18"/>
      <c r="B58" s="37"/>
      <c r="C58" s="80"/>
      <c r="D58" s="70"/>
      <c r="E58" s="61"/>
    </row>
    <row r="59" spans="1:5" s="6" customFormat="1" x14ac:dyDescent="0.25">
      <c r="A59" s="34" t="s">
        <v>13</v>
      </c>
      <c r="B59" s="57">
        <f>SUM(B18,B31,B40,B45,B54,B56)</f>
        <v>24403</v>
      </c>
      <c r="C59" s="105">
        <f>SUM(C18,C31,C40,C45,C54,C56)</f>
        <v>32125.27</v>
      </c>
      <c r="D59" s="57">
        <f>SUM(D18,D31,D40,D45,D54,D56,G58)</f>
        <v>26289.32</v>
      </c>
      <c r="E59" s="57">
        <f>SUM(E18,E31,E40,E45,E54,E56)</f>
        <v>5000</v>
      </c>
    </row>
    <row r="60" spans="1:5" s="6" customFormat="1" x14ac:dyDescent="0.25">
      <c r="A60" s="32"/>
      <c r="B60" s="35"/>
      <c r="C60" s="35"/>
      <c r="D60" s="35"/>
    </row>
    <row r="61" spans="1:5" x14ac:dyDescent="0.25">
      <c r="A61" s="32"/>
      <c r="B61" s="9"/>
      <c r="C61" s="9"/>
      <c r="D61" s="9"/>
      <c r="E61" s="15"/>
    </row>
    <row r="62" spans="1:5" x14ac:dyDescent="0.25">
      <c r="A62" s="32"/>
      <c r="B62" s="9"/>
      <c r="C62" s="9"/>
      <c r="D62" s="9"/>
      <c r="E62" s="15"/>
    </row>
    <row r="63" spans="1:5" x14ac:dyDescent="0.25">
      <c r="A63" s="32"/>
      <c r="B63" s="9"/>
      <c r="C63" s="9"/>
      <c r="D63" s="9"/>
      <c r="E63" s="83"/>
    </row>
    <row r="64" spans="1:5" x14ac:dyDescent="0.25">
      <c r="A64" s="47"/>
      <c r="B64" s="9"/>
      <c r="C64" s="9"/>
      <c r="D64" s="9"/>
      <c r="E64" s="83"/>
    </row>
    <row r="65" spans="1:5" x14ac:dyDescent="0.25">
      <c r="A65" s="32"/>
      <c r="B65" s="15"/>
      <c r="C65" s="15"/>
      <c r="D65" s="15"/>
      <c r="E65" s="58"/>
    </row>
    <row r="66" spans="1:5" x14ac:dyDescent="0.25">
      <c r="B66" s="1"/>
      <c r="C66" s="1"/>
      <c r="D66" s="1"/>
      <c r="E66" s="15"/>
    </row>
    <row r="67" spans="1:5" ht="45" customHeight="1" x14ac:dyDescent="0.25">
      <c r="A67" s="33"/>
      <c r="E67" s="59"/>
    </row>
    <row r="68" spans="1:5" ht="29.25" customHeight="1" x14ac:dyDescent="0.25">
      <c r="A68" s="99"/>
      <c r="B68" s="96"/>
      <c r="C68" s="96"/>
      <c r="D68" s="96"/>
      <c r="E68" s="59"/>
    </row>
    <row r="69" spans="1:5" x14ac:dyDescent="0.25">
      <c r="E69" s="59"/>
    </row>
    <row r="70" spans="1:5" x14ac:dyDescent="0.25">
      <c r="E70" s="59"/>
    </row>
    <row r="71" spans="1:5" x14ac:dyDescent="0.25">
      <c r="E71" s="59"/>
    </row>
    <row r="72" spans="1:5" x14ac:dyDescent="0.25">
      <c r="E72" s="58"/>
    </row>
    <row r="73" spans="1:5" x14ac:dyDescent="0.25">
      <c r="E73" s="1"/>
    </row>
  </sheetData>
  <mergeCells count="5">
    <mergeCell ref="A1:D1"/>
    <mergeCell ref="A2:D2"/>
    <mergeCell ref="A3:D3"/>
    <mergeCell ref="A68:D68"/>
    <mergeCell ref="B5:D5"/>
  </mergeCells>
  <pageMargins left="0.70866141732283472" right="0.70866141732283472" top="0.74803149606299213" bottom="0.74803149606299213" header="0.31496062992125984" footer="0.31496062992125984"/>
  <pageSetup paperSize="9" scale="9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EE5D-37E5-4627-9BB6-E2B08EF2C0C6}">
  <sheetPr>
    <pageSetUpPr fitToPage="1"/>
  </sheetPr>
  <dimension ref="A1:G109"/>
  <sheetViews>
    <sheetView view="pageBreakPreview" zoomScale="60" zoomScaleNormal="100" workbookViewId="0">
      <selection activeCell="C89" sqref="C89"/>
    </sheetView>
  </sheetViews>
  <sheetFormatPr defaultColWidth="8.7109375" defaultRowHeight="15" x14ac:dyDescent="0.25"/>
  <cols>
    <col min="1" max="1" width="43.7109375" bestFit="1" customWidth="1"/>
    <col min="2" max="2" width="2.42578125" customWidth="1"/>
    <col min="3" max="3" width="23.42578125" customWidth="1"/>
    <col min="4" max="4" width="1.7109375" customWidth="1"/>
    <col min="5" max="5" width="82.42578125" customWidth="1"/>
  </cols>
  <sheetData>
    <row r="1" spans="1:6" x14ac:dyDescent="0.25">
      <c r="A1" s="25" t="s">
        <v>26</v>
      </c>
    </row>
    <row r="2" spans="1:6" x14ac:dyDescent="0.25">
      <c r="C2" s="26" t="s">
        <v>114</v>
      </c>
    </row>
    <row r="3" spans="1:6" x14ac:dyDescent="0.25">
      <c r="C3" s="26"/>
      <c r="E3" s="26" t="s">
        <v>23</v>
      </c>
      <c r="F3" s="25"/>
    </row>
    <row r="4" spans="1:6" x14ac:dyDescent="0.25">
      <c r="A4" s="26" t="s">
        <v>24</v>
      </c>
      <c r="C4" s="26"/>
    </row>
    <row r="5" spans="1:6" x14ac:dyDescent="0.25">
      <c r="A5" s="26"/>
      <c r="C5" s="26"/>
    </row>
    <row r="6" spans="1:6" x14ac:dyDescent="0.25">
      <c r="A6" s="25" t="s">
        <v>30</v>
      </c>
      <c r="C6" s="64">
        <v>2849</v>
      </c>
      <c r="E6" t="s">
        <v>101</v>
      </c>
    </row>
    <row r="7" spans="1:6" x14ac:dyDescent="0.25">
      <c r="A7" s="25"/>
      <c r="C7" s="64"/>
    </row>
    <row r="8" spans="1:6" x14ac:dyDescent="0.25">
      <c r="A8" s="25" t="s">
        <v>2</v>
      </c>
      <c r="C8" s="64">
        <v>26007</v>
      </c>
      <c r="E8" t="s">
        <v>2</v>
      </c>
    </row>
    <row r="9" spans="1:6" x14ac:dyDescent="0.25">
      <c r="A9" s="25"/>
      <c r="C9" s="26"/>
    </row>
    <row r="10" spans="1:6" x14ac:dyDescent="0.25">
      <c r="A10" s="25" t="s">
        <v>3</v>
      </c>
      <c r="C10" s="64">
        <v>413</v>
      </c>
      <c r="E10" t="s">
        <v>115</v>
      </c>
    </row>
    <row r="11" spans="1:6" x14ac:dyDescent="0.25">
      <c r="A11" s="25"/>
      <c r="C11" s="64"/>
    </row>
    <row r="12" spans="1:6" x14ac:dyDescent="0.25">
      <c r="A12" s="25" t="s">
        <v>6</v>
      </c>
      <c r="C12" s="64">
        <v>10</v>
      </c>
      <c r="E12" t="s">
        <v>116</v>
      </c>
    </row>
    <row r="13" spans="1:6" x14ac:dyDescent="0.25">
      <c r="A13" s="25"/>
      <c r="C13" s="64"/>
    </row>
    <row r="14" spans="1:6" x14ac:dyDescent="0.25">
      <c r="A14" s="25" t="s">
        <v>31</v>
      </c>
      <c r="C14" s="64">
        <v>0</v>
      </c>
    </row>
    <row r="15" spans="1:6" x14ac:dyDescent="0.25">
      <c r="A15" s="25"/>
      <c r="C15" s="64"/>
    </row>
    <row r="16" spans="1:6" x14ac:dyDescent="0.25">
      <c r="A16" s="25" t="s">
        <v>33</v>
      </c>
      <c r="C16" s="64">
        <v>0</v>
      </c>
      <c r="E16" t="s">
        <v>117</v>
      </c>
    </row>
    <row r="17" spans="1:5" x14ac:dyDescent="0.25">
      <c r="A17" s="25"/>
      <c r="C17" s="64"/>
    </row>
    <row r="19" spans="1:5" x14ac:dyDescent="0.25">
      <c r="A19" s="26" t="s">
        <v>25</v>
      </c>
    </row>
    <row r="21" spans="1:5" x14ac:dyDescent="0.25">
      <c r="A21" s="25" t="s">
        <v>15</v>
      </c>
      <c r="C21">
        <v>2283</v>
      </c>
      <c r="E21" t="s">
        <v>102</v>
      </c>
    </row>
    <row r="23" spans="1:5" ht="52.5" customHeight="1" x14ac:dyDescent="0.25">
      <c r="A23" s="24" t="s">
        <v>57</v>
      </c>
      <c r="B23" s="23"/>
      <c r="C23" s="64">
        <v>12000</v>
      </c>
      <c r="E23" s="22" t="s">
        <v>119</v>
      </c>
    </row>
    <row r="24" spans="1:5" x14ac:dyDescent="0.25">
      <c r="A24" s="23"/>
      <c r="B24" s="23"/>
      <c r="C24" s="65"/>
      <c r="E24" s="22"/>
    </row>
    <row r="25" spans="1:5" ht="30" customHeight="1" x14ac:dyDescent="0.25">
      <c r="A25" s="24" t="s">
        <v>35</v>
      </c>
      <c r="B25" s="23"/>
      <c r="C25" s="64">
        <v>320</v>
      </c>
      <c r="E25" s="22" t="s">
        <v>118</v>
      </c>
    </row>
    <row r="26" spans="1:5" x14ac:dyDescent="0.25">
      <c r="A26" s="23"/>
      <c r="B26" s="23"/>
      <c r="C26" s="65"/>
      <c r="E26" s="22"/>
    </row>
    <row r="27" spans="1:5" x14ac:dyDescent="0.25">
      <c r="A27" s="24" t="s">
        <v>5</v>
      </c>
      <c r="B27" s="23"/>
      <c r="C27" s="64">
        <v>590</v>
      </c>
      <c r="E27" s="22" t="s">
        <v>120</v>
      </c>
    </row>
    <row r="28" spans="1:5" x14ac:dyDescent="0.25">
      <c r="A28" s="23"/>
      <c r="B28" s="23"/>
      <c r="C28" s="65"/>
      <c r="E28" s="22"/>
    </row>
    <row r="29" spans="1:5" x14ac:dyDescent="0.25">
      <c r="A29" s="24" t="s">
        <v>29</v>
      </c>
      <c r="B29" s="23"/>
      <c r="C29" s="64">
        <f>SUM(C30:C41)</f>
        <v>800</v>
      </c>
      <c r="E29" s="22"/>
    </row>
    <row r="30" spans="1:5" x14ac:dyDescent="0.25">
      <c r="A30" s="23" t="s">
        <v>58</v>
      </c>
      <c r="B30" s="23"/>
      <c r="C30" s="65">
        <v>275</v>
      </c>
      <c r="E30" s="22"/>
    </row>
    <row r="31" spans="1:5" s="38" customFormat="1" x14ac:dyDescent="0.25">
      <c r="A31" s="86" t="s">
        <v>59</v>
      </c>
      <c r="B31" s="86"/>
      <c r="C31" s="87">
        <v>25</v>
      </c>
      <c r="E31" s="88"/>
    </row>
    <row r="32" spans="1:5" s="38" customFormat="1" x14ac:dyDescent="0.25">
      <c r="A32" s="86" t="s">
        <v>60</v>
      </c>
      <c r="B32" s="86"/>
      <c r="C32" s="89">
        <v>17</v>
      </c>
      <c r="E32" s="90"/>
    </row>
    <row r="33" spans="1:6" s="38" customFormat="1" x14ac:dyDescent="0.25">
      <c r="A33" s="86" t="s">
        <v>61</v>
      </c>
      <c r="B33" s="86"/>
      <c r="C33" s="87">
        <v>12</v>
      </c>
      <c r="E33" s="88"/>
    </row>
    <row r="34" spans="1:6" s="38" customFormat="1" x14ac:dyDescent="0.25">
      <c r="A34" s="38" t="s">
        <v>62</v>
      </c>
      <c r="C34" s="87">
        <v>36</v>
      </c>
    </row>
    <row r="35" spans="1:6" x14ac:dyDescent="0.25">
      <c r="A35" t="s">
        <v>8</v>
      </c>
      <c r="C35" s="1">
        <v>136</v>
      </c>
    </row>
    <row r="36" spans="1:6" x14ac:dyDescent="0.25">
      <c r="A36" t="s">
        <v>9</v>
      </c>
      <c r="C36" s="1">
        <v>40</v>
      </c>
    </row>
    <row r="37" spans="1:6" x14ac:dyDescent="0.25">
      <c r="A37" t="s">
        <v>63</v>
      </c>
      <c r="C37" s="1">
        <v>5</v>
      </c>
    </row>
    <row r="38" spans="1:6" x14ac:dyDescent="0.25">
      <c r="A38" t="s">
        <v>10</v>
      </c>
      <c r="C38" s="1">
        <v>35</v>
      </c>
    </row>
    <row r="39" spans="1:6" x14ac:dyDescent="0.25">
      <c r="A39" t="s">
        <v>17</v>
      </c>
      <c r="C39" s="1">
        <v>129</v>
      </c>
    </row>
    <row r="40" spans="1:6" x14ac:dyDescent="0.25">
      <c r="A40" t="s">
        <v>64</v>
      </c>
      <c r="C40" s="1">
        <v>90</v>
      </c>
    </row>
    <row r="41" spans="1:6" x14ac:dyDescent="0.25">
      <c r="A41" t="s">
        <v>65</v>
      </c>
      <c r="C41" s="1">
        <v>0</v>
      </c>
      <c r="E41" t="s">
        <v>66</v>
      </c>
    </row>
    <row r="42" spans="1:6" x14ac:dyDescent="0.25">
      <c r="C42" s="1"/>
      <c r="E42" s="22"/>
    </row>
    <row r="43" spans="1:6" x14ac:dyDescent="0.25">
      <c r="A43" s="25" t="s">
        <v>11</v>
      </c>
      <c r="C43" s="64">
        <v>0</v>
      </c>
      <c r="E43" s="54" t="s">
        <v>67</v>
      </c>
    </row>
    <row r="44" spans="1:6" x14ac:dyDescent="0.25">
      <c r="A44" s="25"/>
      <c r="C44" s="27"/>
    </row>
    <row r="45" spans="1:6" x14ac:dyDescent="0.25">
      <c r="A45" s="25" t="s">
        <v>37</v>
      </c>
      <c r="C45" s="27">
        <v>265</v>
      </c>
    </row>
    <row r="46" spans="1:6" x14ac:dyDescent="0.25">
      <c r="A46" s="38" t="s">
        <v>68</v>
      </c>
      <c r="B46" s="38"/>
      <c r="C46" s="87">
        <v>40</v>
      </c>
    </row>
    <row r="47" spans="1:6" x14ac:dyDescent="0.25">
      <c r="A47" s="38" t="s">
        <v>69</v>
      </c>
      <c r="B47" s="38"/>
      <c r="C47" s="89">
        <v>225</v>
      </c>
      <c r="E47" s="54"/>
      <c r="F47">
        <v>53</v>
      </c>
    </row>
    <row r="48" spans="1:6" x14ac:dyDescent="0.25">
      <c r="A48" s="25"/>
      <c r="C48" s="27"/>
    </row>
    <row r="49" spans="1:6" x14ac:dyDescent="0.25">
      <c r="A49" s="24" t="s">
        <v>12</v>
      </c>
      <c r="B49" s="23"/>
      <c r="C49" s="64">
        <v>53</v>
      </c>
      <c r="E49" s="22"/>
      <c r="F49">
        <v>90.6</v>
      </c>
    </row>
    <row r="50" spans="1:6" x14ac:dyDescent="0.25">
      <c r="A50" s="86" t="s">
        <v>70</v>
      </c>
      <c r="B50" s="86"/>
      <c r="C50" s="89">
        <v>0</v>
      </c>
      <c r="E50" s="22" t="s">
        <v>121</v>
      </c>
    </row>
    <row r="51" spans="1:6" x14ac:dyDescent="0.25">
      <c r="A51" s="38" t="s">
        <v>71</v>
      </c>
      <c r="B51" s="38"/>
      <c r="C51" s="87">
        <v>53</v>
      </c>
    </row>
    <row r="52" spans="1:6" x14ac:dyDescent="0.25">
      <c r="A52" s="25"/>
      <c r="C52" s="27"/>
    </row>
    <row r="53" spans="1:6" x14ac:dyDescent="0.25">
      <c r="A53" s="25" t="s">
        <v>72</v>
      </c>
      <c r="C53" s="27">
        <v>179.88</v>
      </c>
      <c r="E53" t="s">
        <v>73</v>
      </c>
    </row>
    <row r="54" spans="1:6" x14ac:dyDescent="0.25">
      <c r="C54" s="1"/>
    </row>
    <row r="55" spans="1:6" ht="28.5" customHeight="1" x14ac:dyDescent="0.25">
      <c r="A55" s="24" t="s">
        <v>74</v>
      </c>
      <c r="B55" s="23"/>
      <c r="C55" s="64">
        <v>250</v>
      </c>
      <c r="E55" s="66" t="s">
        <v>75</v>
      </c>
    </row>
    <row r="56" spans="1:6" x14ac:dyDescent="0.25">
      <c r="C56" s="27"/>
    </row>
    <row r="57" spans="1:6" x14ac:dyDescent="0.25">
      <c r="A57" s="25" t="s">
        <v>42</v>
      </c>
      <c r="C57" s="27">
        <v>1744</v>
      </c>
      <c r="E57" t="s">
        <v>76</v>
      </c>
      <c r="F57">
        <v>348.8</v>
      </c>
    </row>
    <row r="58" spans="1:6" x14ac:dyDescent="0.25">
      <c r="A58" t="s">
        <v>77</v>
      </c>
      <c r="C58" s="87">
        <v>676</v>
      </c>
    </row>
    <row r="59" spans="1:6" x14ac:dyDescent="0.25">
      <c r="A59" s="86" t="s">
        <v>78</v>
      </c>
      <c r="C59" s="89">
        <v>672</v>
      </c>
      <c r="E59" s="54"/>
    </row>
    <row r="60" spans="1:6" x14ac:dyDescent="0.25">
      <c r="A60" t="s">
        <v>79</v>
      </c>
      <c r="C60" s="87">
        <v>396</v>
      </c>
    </row>
    <row r="61" spans="1:6" x14ac:dyDescent="0.25">
      <c r="C61" s="1"/>
    </row>
    <row r="62" spans="1:6" x14ac:dyDescent="0.25">
      <c r="A62" s="24" t="s">
        <v>43</v>
      </c>
      <c r="C62" s="64">
        <f>SUM(C63:C65)</f>
        <v>2483</v>
      </c>
      <c r="E62" s="39"/>
    </row>
    <row r="63" spans="1:6" x14ac:dyDescent="0.25">
      <c r="A63" t="s">
        <v>80</v>
      </c>
      <c r="C63" s="1">
        <v>483</v>
      </c>
      <c r="E63" t="s">
        <v>82</v>
      </c>
      <c r="F63">
        <v>96.6</v>
      </c>
    </row>
    <row r="64" spans="1:6" s="38" customFormat="1" x14ac:dyDescent="0.25">
      <c r="A64" s="86" t="s">
        <v>81</v>
      </c>
      <c r="C64" s="89">
        <v>2000</v>
      </c>
      <c r="E64" s="91" t="s">
        <v>122</v>
      </c>
      <c r="F64" s="38">
        <v>20</v>
      </c>
    </row>
    <row r="65" spans="1:6" x14ac:dyDescent="0.25">
      <c r="A65" t="s">
        <v>83</v>
      </c>
      <c r="C65" s="1" t="s">
        <v>84</v>
      </c>
      <c r="E65" t="s">
        <v>67</v>
      </c>
    </row>
    <row r="66" spans="1:6" x14ac:dyDescent="0.25">
      <c r="A66" s="25"/>
      <c r="C66" s="27"/>
    </row>
    <row r="67" spans="1:6" x14ac:dyDescent="0.25">
      <c r="A67" s="25" t="s">
        <v>44</v>
      </c>
      <c r="C67" s="27">
        <v>1500</v>
      </c>
    </row>
    <row r="68" spans="1:6" x14ac:dyDescent="0.25">
      <c r="A68" t="s">
        <v>85</v>
      </c>
      <c r="C68" s="1">
        <v>94</v>
      </c>
      <c r="E68" t="s">
        <v>86</v>
      </c>
    </row>
    <row r="69" spans="1:6" x14ac:dyDescent="0.25">
      <c r="A69" s="38" t="s">
        <v>87</v>
      </c>
      <c r="C69" s="87">
        <v>1500</v>
      </c>
      <c r="E69" t="s">
        <v>88</v>
      </c>
      <c r="F69">
        <v>300</v>
      </c>
    </row>
    <row r="70" spans="1:6" x14ac:dyDescent="0.25">
      <c r="A70" s="25"/>
      <c r="C70" s="27"/>
    </row>
    <row r="71" spans="1:6" x14ac:dyDescent="0.25">
      <c r="A71" s="25" t="s">
        <v>98</v>
      </c>
      <c r="C71" s="27">
        <v>0</v>
      </c>
    </row>
    <row r="72" spans="1:6" x14ac:dyDescent="0.25">
      <c r="C72" s="1"/>
    </row>
    <row r="73" spans="1:6" x14ac:dyDescent="0.25">
      <c r="A73" s="25" t="s">
        <v>89</v>
      </c>
      <c r="C73" s="27">
        <v>1920</v>
      </c>
      <c r="E73" s="54" t="s">
        <v>90</v>
      </c>
      <c r="F73">
        <v>384</v>
      </c>
    </row>
    <row r="75" spans="1:6" s="23" customFormat="1" x14ac:dyDescent="0.25">
      <c r="A75" s="24" t="s">
        <v>91</v>
      </c>
      <c r="C75" s="64">
        <v>150</v>
      </c>
      <c r="E75" s="28"/>
      <c r="F75" s="23">
        <v>30</v>
      </c>
    </row>
    <row r="76" spans="1:6" s="23" customFormat="1" x14ac:dyDescent="0.25">
      <c r="A76" s="24"/>
      <c r="C76" s="64"/>
      <c r="E76" s="28"/>
    </row>
    <row r="77" spans="1:6" x14ac:dyDescent="0.25">
      <c r="A77" s="24" t="s">
        <v>92</v>
      </c>
      <c r="C77" s="27">
        <v>0</v>
      </c>
      <c r="E77" s="54" t="s">
        <v>93</v>
      </c>
    </row>
    <row r="78" spans="1:6" x14ac:dyDescent="0.25">
      <c r="A78" s="24"/>
      <c r="C78" s="27"/>
      <c r="E78" s="55"/>
    </row>
    <row r="79" spans="1:6" x14ac:dyDescent="0.25">
      <c r="A79" s="24" t="s">
        <v>94</v>
      </c>
      <c r="B79" s="23"/>
      <c r="C79" s="72">
        <v>0</v>
      </c>
      <c r="E79" t="s">
        <v>93</v>
      </c>
    </row>
    <row r="80" spans="1:6" x14ac:dyDescent="0.25">
      <c r="A80" s="24"/>
      <c r="B80" s="23"/>
      <c r="C80" s="64"/>
    </row>
    <row r="81" spans="1:7" x14ac:dyDescent="0.25">
      <c r="A81" s="24"/>
      <c r="B81" s="23"/>
      <c r="C81" s="64"/>
      <c r="E81" s="55"/>
    </row>
    <row r="82" spans="1:7" x14ac:dyDescent="0.25">
      <c r="A82" s="24" t="s">
        <v>53</v>
      </c>
      <c r="C82" s="64">
        <f>SUM(C83:C86)</f>
        <v>1000</v>
      </c>
      <c r="E82" s="55"/>
      <c r="F82" s="23">
        <v>860.2</v>
      </c>
    </row>
    <row r="83" spans="1:7" x14ac:dyDescent="0.25">
      <c r="A83" t="s">
        <v>95</v>
      </c>
      <c r="C83">
        <v>0</v>
      </c>
      <c r="E83" t="s">
        <v>96</v>
      </c>
    </row>
    <row r="84" spans="1:7" x14ac:dyDescent="0.25">
      <c r="A84" s="38" t="s">
        <v>123</v>
      </c>
      <c r="C84" s="87">
        <v>1000</v>
      </c>
    </row>
    <row r="85" spans="1:7" x14ac:dyDescent="0.25">
      <c r="A85" s="38"/>
      <c r="C85" s="27">
        <v>0</v>
      </c>
    </row>
    <row r="86" spans="1:7" x14ac:dyDescent="0.25">
      <c r="A86" s="18" t="s">
        <v>124</v>
      </c>
      <c r="C86" s="87"/>
    </row>
    <row r="87" spans="1:7" x14ac:dyDescent="0.25">
      <c r="A87" s="18"/>
      <c r="C87" s="64"/>
      <c r="E87" s="55"/>
      <c r="F87" s="23"/>
      <c r="G87" s="23"/>
    </row>
    <row r="88" spans="1:7" x14ac:dyDescent="0.25">
      <c r="A88" s="17" t="s">
        <v>99</v>
      </c>
      <c r="C88" s="64">
        <v>0</v>
      </c>
      <c r="F88">
        <v>100</v>
      </c>
    </row>
    <row r="89" spans="1:7" x14ac:dyDescent="0.25">
      <c r="A89" s="18"/>
      <c r="C89" s="87"/>
    </row>
    <row r="90" spans="1:7" x14ac:dyDescent="0.25">
      <c r="A90" s="86" t="s">
        <v>100</v>
      </c>
      <c r="B90" s="24"/>
      <c r="C90" s="64" t="s">
        <v>84</v>
      </c>
      <c r="D90" s="23"/>
      <c r="E90" s="28" t="s">
        <v>93</v>
      </c>
      <c r="F90" s="25">
        <f>SUM(F4:F89)</f>
        <v>2283.1999999999998</v>
      </c>
    </row>
    <row r="91" spans="1:7" ht="15.75" x14ac:dyDescent="0.25">
      <c r="B91" s="29"/>
      <c r="C91" s="1"/>
      <c r="D91" s="30"/>
      <c r="F91" s="30"/>
    </row>
    <row r="92" spans="1:7" ht="15.75" x14ac:dyDescent="0.25">
      <c r="B92" s="31"/>
      <c r="C92" s="1"/>
      <c r="D92" s="31"/>
      <c r="F92" s="30"/>
    </row>
    <row r="93" spans="1:7" ht="15.75" x14ac:dyDescent="0.25">
      <c r="B93" s="30"/>
      <c r="C93" s="1"/>
      <c r="D93" s="30"/>
      <c r="F93" s="30"/>
    </row>
    <row r="94" spans="1:7" ht="15.75" x14ac:dyDescent="0.25">
      <c r="B94" s="30"/>
      <c r="C94" s="1"/>
      <c r="D94" s="30"/>
      <c r="F94" s="30"/>
    </row>
    <row r="95" spans="1:7" ht="15.75" x14ac:dyDescent="0.25">
      <c r="B95" s="30"/>
      <c r="C95" s="1"/>
      <c r="D95" s="30"/>
      <c r="F95" s="30"/>
    </row>
    <row r="96" spans="1:7" ht="15.75" x14ac:dyDescent="0.25">
      <c r="B96" s="30"/>
      <c r="C96" s="1"/>
      <c r="D96" s="30"/>
      <c r="F96" s="30"/>
    </row>
    <row r="97" spans="1:6" ht="15.75" x14ac:dyDescent="0.25">
      <c r="B97" s="30"/>
      <c r="C97" s="1"/>
      <c r="D97" s="30"/>
      <c r="F97" s="30"/>
    </row>
    <row r="98" spans="1:6" x14ac:dyDescent="0.25">
      <c r="C98" s="1"/>
    </row>
    <row r="99" spans="1:6" x14ac:dyDescent="0.25">
      <c r="C99" s="1"/>
    </row>
    <row r="100" spans="1:6" x14ac:dyDescent="0.25">
      <c r="C100" s="1"/>
    </row>
    <row r="101" spans="1:6" x14ac:dyDescent="0.25">
      <c r="C101" s="1"/>
    </row>
    <row r="103" spans="1:6" x14ac:dyDescent="0.25">
      <c r="A103" s="25"/>
      <c r="B103" s="25"/>
      <c r="C103" s="64"/>
      <c r="E103" s="28"/>
    </row>
    <row r="105" spans="1:6" x14ac:dyDescent="0.25">
      <c r="A105" s="24"/>
      <c r="B105" s="25"/>
      <c r="C105" s="64"/>
    </row>
    <row r="106" spans="1:6" x14ac:dyDescent="0.25">
      <c r="A106" s="13"/>
    </row>
    <row r="107" spans="1:6" x14ac:dyDescent="0.25">
      <c r="A107" s="5"/>
    </row>
    <row r="108" spans="1:6" x14ac:dyDescent="0.25">
      <c r="A108" s="36"/>
      <c r="E108" s="54"/>
    </row>
    <row r="109" spans="1:6" x14ac:dyDescent="0.25">
      <c r="A109" s="5"/>
    </row>
  </sheetData>
  <pageMargins left="0.70866141732283472" right="0.70866141732283472" top="0.74803149606299213" bottom="0.74803149606299213" header="0.31496062992125984" footer="0.31496062992125984"/>
  <pageSetup paperSize="9" scale="5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0BD96-D785-49BF-BD25-86D0788A83BB}">
  <sheetPr>
    <pageSetUpPr fitToPage="1"/>
  </sheetPr>
  <dimension ref="A1:H27"/>
  <sheetViews>
    <sheetView view="pageBreakPreview" zoomScale="60" zoomScaleNormal="100" workbookViewId="0">
      <selection activeCell="E9" sqref="E9"/>
    </sheetView>
  </sheetViews>
  <sheetFormatPr defaultColWidth="8.7109375" defaultRowHeight="15" x14ac:dyDescent="0.25"/>
  <cols>
    <col min="1" max="1" width="35.28515625" customWidth="1"/>
    <col min="2" max="2" width="17" customWidth="1"/>
    <col min="3" max="3" width="15.28515625" customWidth="1"/>
    <col min="4" max="4" width="16.28515625" customWidth="1"/>
    <col min="5" max="5" width="16.28515625" bestFit="1" customWidth="1"/>
    <col min="7" max="7" width="10" bestFit="1" customWidth="1"/>
  </cols>
  <sheetData>
    <row r="1" spans="1:8" x14ac:dyDescent="0.25">
      <c r="A1" s="25" t="s">
        <v>111</v>
      </c>
    </row>
    <row r="3" spans="1:8" x14ac:dyDescent="0.25">
      <c r="B3" s="40"/>
      <c r="C3" s="26"/>
      <c r="D3" s="26"/>
      <c r="E3" s="26"/>
      <c r="F3" s="26"/>
    </row>
    <row r="4" spans="1:8" x14ac:dyDescent="0.25">
      <c r="A4" s="25" t="s">
        <v>112</v>
      </c>
      <c r="B4" s="41"/>
      <c r="C4" s="42"/>
      <c r="D4" s="42"/>
      <c r="E4" s="45">
        <v>15520.73</v>
      </c>
      <c r="G4" s="42"/>
    </row>
    <row r="5" spans="1:8" x14ac:dyDescent="0.25">
      <c r="A5" s="25"/>
      <c r="B5" s="41"/>
      <c r="C5" s="42"/>
      <c r="D5" s="42"/>
      <c r="E5" s="42"/>
    </row>
    <row r="6" spans="1:8" x14ac:dyDescent="0.25">
      <c r="A6" s="43" t="s">
        <v>103</v>
      </c>
      <c r="B6" s="41"/>
      <c r="C6" s="42"/>
      <c r="D6" s="42"/>
      <c r="E6" s="42"/>
    </row>
    <row r="7" spans="1:8" x14ac:dyDescent="0.25">
      <c r="A7" t="s">
        <v>49</v>
      </c>
      <c r="B7" s="41"/>
      <c r="C7" s="42"/>
      <c r="D7" s="42"/>
      <c r="E7" s="42">
        <v>1000</v>
      </c>
    </row>
    <row r="8" spans="1:8" x14ac:dyDescent="0.25">
      <c r="A8" t="s">
        <v>113</v>
      </c>
      <c r="B8" s="41"/>
      <c r="C8" s="42"/>
      <c r="D8" s="42"/>
      <c r="E8" s="42">
        <v>1000</v>
      </c>
      <c r="G8" s="42"/>
      <c r="H8" s="42"/>
    </row>
    <row r="9" spans="1:8" x14ac:dyDescent="0.25">
      <c r="B9" s="41"/>
      <c r="C9" s="42"/>
      <c r="D9" s="42"/>
      <c r="E9" s="63"/>
    </row>
    <row r="10" spans="1:8" x14ac:dyDescent="0.25">
      <c r="A10" s="25" t="s">
        <v>104</v>
      </c>
      <c r="B10" s="41"/>
      <c r="C10" s="42"/>
      <c r="D10" s="42"/>
      <c r="E10" s="84">
        <f>SUM(E7:E9)</f>
        <v>2000</v>
      </c>
    </row>
    <row r="11" spans="1:8" x14ac:dyDescent="0.25">
      <c r="A11" s="25"/>
      <c r="B11" s="41"/>
      <c r="C11" s="42"/>
      <c r="D11" s="42"/>
      <c r="E11" s="84"/>
    </row>
    <row r="12" spans="1:8" x14ac:dyDescent="0.25">
      <c r="A12" s="25"/>
      <c r="B12" s="41"/>
      <c r="C12" s="42"/>
      <c r="D12" s="42"/>
      <c r="E12" s="84"/>
    </row>
    <row r="13" spans="1:8" s="38" customFormat="1" x14ac:dyDescent="0.25">
      <c r="C13" s="67"/>
      <c r="E13" s="68"/>
    </row>
    <row r="14" spans="1:8" ht="15.75" thickBot="1" x14ac:dyDescent="0.3">
      <c r="A14" s="49" t="s">
        <v>28</v>
      </c>
      <c r="B14" s="51"/>
      <c r="C14" s="49"/>
      <c r="D14" s="50"/>
      <c r="E14" s="48">
        <f>E4-E10+E12</f>
        <v>13520.73</v>
      </c>
    </row>
    <row r="15" spans="1:8" x14ac:dyDescent="0.25">
      <c r="B15" s="41"/>
      <c r="C15" s="46"/>
    </row>
    <row r="16" spans="1:8" x14ac:dyDescent="0.25">
      <c r="B16" s="42"/>
      <c r="C16" s="44"/>
    </row>
    <row r="17" spans="1:2" x14ac:dyDescent="0.25">
      <c r="B17" s="44"/>
    </row>
    <row r="18" spans="1:2" x14ac:dyDescent="0.25">
      <c r="A18" s="25"/>
      <c r="B18" s="44"/>
    </row>
    <row r="19" spans="1:2" x14ac:dyDescent="0.25">
      <c r="B19" s="44"/>
    </row>
    <row r="20" spans="1:2" x14ac:dyDescent="0.25">
      <c r="B20" s="44"/>
    </row>
    <row r="21" spans="1:2" x14ac:dyDescent="0.25">
      <c r="B21" s="44"/>
    </row>
    <row r="22" spans="1:2" x14ac:dyDescent="0.25">
      <c r="B22" s="44"/>
    </row>
    <row r="23" spans="1:2" x14ac:dyDescent="0.25">
      <c r="B23" s="44"/>
    </row>
    <row r="24" spans="1:2" x14ac:dyDescent="0.25">
      <c r="B24" s="44"/>
    </row>
    <row r="25" spans="1:2" x14ac:dyDescent="0.25">
      <c r="B25" s="44"/>
    </row>
    <row r="26" spans="1:2" x14ac:dyDescent="0.25">
      <c r="B26" s="44"/>
    </row>
    <row r="27" spans="1:2" x14ac:dyDescent="0.25">
      <c r="B27" s="4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Projected Expenditure</vt:lpstr>
      <vt:lpstr>Notes</vt:lpstr>
      <vt:lpstr>Reserves</vt:lpstr>
      <vt:lpstr>Notes!Print_Area</vt:lpstr>
      <vt:lpstr>'Projected Expenditure'!Print_Area</vt:lpstr>
      <vt:lpstr>Reserves!Print_Area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M'Tree Town Council</dc:creator>
  <cp:lastModifiedBy>Manningtree Town Council</cp:lastModifiedBy>
  <cp:lastPrinted>2021-04-21T20:30:58Z</cp:lastPrinted>
  <dcterms:created xsi:type="dcterms:W3CDTF">2019-11-08T14:12:10Z</dcterms:created>
  <dcterms:modified xsi:type="dcterms:W3CDTF">2022-06-10T11:47:40Z</dcterms:modified>
</cp:coreProperties>
</file>